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8655" windowHeight="10980"/>
  </bookViews>
  <sheets>
    <sheet name="Arkusz1" sheetId="1" r:id="rId1"/>
    <sheet name="Arkusz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73" i="1" l="1"/>
  <c r="I52" i="1" l="1"/>
  <c r="I51" i="1"/>
  <c r="I47" i="1"/>
  <c r="I48" i="1"/>
  <c r="I49" i="1"/>
  <c r="I46" i="1"/>
  <c r="I53" i="1" l="1"/>
  <c r="I74" i="1"/>
  <c r="I61" i="1"/>
  <c r="I62" i="1"/>
  <c r="I63" i="1"/>
  <c r="I64" i="1"/>
  <c r="I65" i="1"/>
  <c r="I60" i="1"/>
  <c r="I38" i="1"/>
  <c r="I37" i="1"/>
  <c r="I31" i="1"/>
  <c r="I32" i="1"/>
  <c r="I33" i="1"/>
  <c r="I34" i="1"/>
  <c r="I35" i="1"/>
  <c r="I30" i="1"/>
  <c r="I28" i="1"/>
  <c r="I27" i="1"/>
  <c r="I21" i="1"/>
  <c r="I22" i="1"/>
  <c r="I23" i="1"/>
  <c r="I24" i="1"/>
  <c r="I25" i="1"/>
  <c r="I20" i="1"/>
  <c r="I18" i="1"/>
  <c r="I17" i="1"/>
  <c r="I15" i="1"/>
  <c r="I14" i="1"/>
  <c r="I13" i="1"/>
  <c r="I12" i="1"/>
  <c r="I11" i="1"/>
  <c r="I66" i="1" l="1"/>
  <c r="I39" i="1"/>
  <c r="I77" i="1" l="1"/>
</calcChain>
</file>

<file path=xl/sharedStrings.xml><?xml version="1.0" encoding="utf-8"?>
<sst xmlns="http://schemas.openxmlformats.org/spreadsheetml/2006/main" count="141" uniqueCount="74">
  <si>
    <t>Wyszczególnienie rodzaju przesyłki</t>
  </si>
  <si>
    <t>L.P.</t>
  </si>
  <si>
    <t>Ilość ogółem szt</t>
  </si>
  <si>
    <t>TABELA NR 1</t>
  </si>
  <si>
    <t>PRZESYŁKI KRAJOWE</t>
  </si>
  <si>
    <t xml:space="preserve">Cena za 1 szt. przesyłki brutto </t>
  </si>
  <si>
    <t>FORMAT S</t>
  </si>
  <si>
    <t>FORMAT M</t>
  </si>
  <si>
    <t>FORMAT 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</si>
  <si>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</si>
  <si>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</si>
  <si>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</si>
  <si>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</si>
  <si>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</si>
  <si>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</si>
  <si>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</si>
  <si>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</si>
  <si>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</si>
  <si>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Przesyłki do 500g</t>
  </si>
  <si>
    <t>List zwykły ekonomiczny</t>
  </si>
  <si>
    <t>List zwykły priorytetowy</t>
  </si>
  <si>
    <t>List polecony ekonomiczny</t>
  </si>
  <si>
    <t>List polecony + priorytet</t>
  </si>
  <si>
    <t>List polecony + ZPO + priorytet</t>
  </si>
  <si>
    <t>Zwroty nieodebranych przesyłek do 500 g</t>
  </si>
  <si>
    <t>Przesyłki do 1000g</t>
  </si>
  <si>
    <t>Zwroty nieodebranych przesyłek do 1000 g</t>
  </si>
  <si>
    <t>Przesyłki do 2000g</t>
  </si>
  <si>
    <t>Zwroty nieodebranych przesyłek do 2000 g</t>
  </si>
  <si>
    <t>PRZESYŁKI ZAGRANICZNE</t>
  </si>
  <si>
    <t>Przesyłki do 50g</t>
  </si>
  <si>
    <t>GABARYT A</t>
  </si>
  <si>
    <t>TABELA NR 2</t>
  </si>
  <si>
    <t>L.P</t>
  </si>
  <si>
    <t>GABARYT B</t>
  </si>
  <si>
    <t>Wartość łączna brutto  kolumna (C x D) + (E x F) + (G x H)</t>
  </si>
  <si>
    <t>Wartość łączna brutto  kolumna (C x D) + (E x F)</t>
  </si>
  <si>
    <t>List zwykły ekonomiczny – Europa (łącznie z Cyprem, całą Rosją i Izraelem)</t>
  </si>
  <si>
    <t>List zwykły priorytetowy – Europa (łącznie z Cyprem, całą Rosją i Izraelem)</t>
  </si>
  <si>
    <t>INNE</t>
  </si>
  <si>
    <t>Usługa odbioru korespondencji z siedziby oraz doręczanie korespondencji do siedziby Zamawiającego – zryczałtowana miesięczna opłata</t>
  </si>
  <si>
    <t>List polecony + priorytet – Europa (łącznie z Cyprem, całą Rosją i Izraelem)</t>
  </si>
  <si>
    <t>List polecony + ZPO + priorytet – Europa (łącznie z Cyprem, całą Rosją i Izraelem)</t>
  </si>
  <si>
    <t>List polecony + priorytet do 50 g - KRAJE UE</t>
  </si>
  <si>
    <t>List polecony + ZPO + priorytet do 50 g - KRAJE UE</t>
  </si>
  <si>
    <t>Zwroty nieodebranych przesyłek do 50 g</t>
  </si>
  <si>
    <t>TABELA NR 3</t>
  </si>
  <si>
    <t>Paczka ekonomiczna ≥ 1 kg ≤ 2 kg</t>
  </si>
  <si>
    <t xml:space="preserve">Paczka ekonomiczna  ≤ 1 kg </t>
  </si>
  <si>
    <t>Paczka ekonomiczna ≥ 2 kg ≤ 5 kg</t>
  </si>
  <si>
    <t>PRZESYŁKI PACZKI KRAJOWE</t>
  </si>
  <si>
    <t xml:space="preserve">Paczka priorytet  ≤ 1 kg </t>
  </si>
  <si>
    <t>Paczka priorytet ≥ 1 kg ≤ 2 kg</t>
  </si>
  <si>
    <t>Paczka priorytet ≥ 2 kg ≤ 5 kg</t>
  </si>
  <si>
    <t>TABELA NR 4</t>
  </si>
  <si>
    <t>Czas trwania umowy w m-c</t>
  </si>
  <si>
    <t>Cena brutto za 1 miesiąc</t>
  </si>
  <si>
    <t>Wartość łaczna brutto kolumna (C x D)</t>
  </si>
  <si>
    <t>SUMA TABELI NR 1</t>
  </si>
  <si>
    <t>SUMA TABELI NR 2</t>
  </si>
  <si>
    <t>SUMA TABELI NR 3</t>
  </si>
  <si>
    <t>SUMA TABELI NR 4</t>
  </si>
  <si>
    <t>RAZEM SUMA ( suma pozycji z kolumny I z tabeli NR 1, NR2, NR3, NR4)</t>
  </si>
  <si>
    <t>SUMA TABELI NR1,NR2, NR3, NR4</t>
  </si>
  <si>
    <t>W przypadku nadawania przez Zamawiającego przesyłek nie ujętych w formularzu oferty podstawą rozliczeń będą ceny z załączonego do umowy cennika usług pocztowych Wykonawcy</t>
  </si>
  <si>
    <t>ZPO - Zwrotne potwierdzenie odboiru</t>
  </si>
  <si>
    <t>List polecony ekonomiczny + ZPO</t>
  </si>
  <si>
    <t xml:space="preserve">Wartość łączna brutto  kolumna (C x D) </t>
  </si>
  <si>
    <t>Załącznik nr 1A  do zapytania ofertowego</t>
  </si>
  <si>
    <t xml:space="preserve">FORMULARZ CENOWY                                                                                                                                               </t>
  </si>
  <si>
    <t xml:space="preserve"> (arkusz zawiera szczegółowy opis przedmiotu zamówienia,
 jest jednocześnie załącznikiem do formularza ofertowego i stanowi integralną część oferty).
</t>
  </si>
  <si>
    <t>Oferuję/emy następujące ceny za realizację zamówienia w zakresie określonym w zapytaniu ofertowym:</t>
  </si>
  <si>
    <t xml:space="preserve">….........................…………………………………   ...........................................……………………………………………………..
      (miejscowość, data )                                    (podpis(-y), ew. pieczęć imienna, osoby/osób 
                                                                                                 upoważnionej(-ych) do reprezentowania Wykonawcy)
</t>
  </si>
  <si>
    <t>ZPO - Zwrotne potwierdzenie odbioru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</si>
</sst>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7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right" vertical="center"/>
    </xf>
    <xf numFmtId="0" fontId="0" fillId="5" borderId="0" xfId="0" applyFill="1" applyAlignment="1">
      <alignment wrapText="1"/>
    </xf>
    <xf numFmtId="0" fontId="0" fillId="5" borderId="0" xfId="0" applyFill="1"/>
    <xf numFmtId="0" fontId="3" fillId="0" borderId="7" xfId="0" applyFont="1" applyBorder="1" applyAlignment="1">
      <alignment wrapText="1"/>
    </xf>
    <xf numFmtId="0" fontId="0" fillId="0" borderId="0" xfId="0" applyBorder="1"/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0" fillId="2" borderId="9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2" fillId="5" borderId="15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Border="1" applyAlignment="1">
      <alignment horizont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/>
    </xf>
    <xf numFmtId="4" fontId="0" fillId="0" borderId="0" xfId="0" applyNumberFormat="1" applyBorder="1" applyAlignment="1">
      <alignment wrapText="1"/>
    </xf>
    <xf numFmtId="4" fontId="2" fillId="2" borderId="4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wrapText="1"/>
    </xf>
    <xf numFmtId="4" fontId="0" fillId="2" borderId="1" xfId="0" applyNumberForma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4" fontId="0" fillId="5" borderId="15" xfId="0" applyNumberFormat="1" applyFill="1" applyBorder="1" applyAlignment="1">
      <alignment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wrapText="1"/>
    </xf>
    <xf numFmtId="0" fontId="4" fillId="0" borderId="29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</xf>
    <xf numFmtId="0" fontId="4" fillId="0" borderId="29" xfId="0" applyFont="1" applyBorder="1" applyAlignment="1" applyProtection="1">
      <alignment horizontal="justify" vertical="center"/>
    </xf>
    <xf numFmtId="0" fontId="0" fillId="0" borderId="0" xfId="0" applyBorder="1" applyProtection="1"/>
    <xf numFmtId="0" fontId="0" fillId="0" borderId="30" xfId="0" applyBorder="1" applyProtection="1"/>
    <xf numFmtId="0" fontId="10" fillId="0" borderId="29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30" xfId="0" applyFont="1" applyBorder="1" applyAlignment="1" applyProtection="1">
      <alignment vertical="center"/>
    </xf>
    <xf numFmtId="0" fontId="0" fillId="0" borderId="29" xfId="0" applyBorder="1" applyProtection="1"/>
    <xf numFmtId="4" fontId="0" fillId="0" borderId="10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18" xfId="0" applyNumberForma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0" fillId="0" borderId="29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4" fillId="0" borderId="29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30" xfId="0" applyFont="1" applyBorder="1" applyAlignment="1" applyProtection="1">
      <alignment horizontal="left" vertical="center" wrapText="1"/>
    </xf>
    <xf numFmtId="0" fontId="0" fillId="0" borderId="0" xfId="0" applyAlignment="1">
      <alignment horizontal="center" wrapText="1"/>
    </xf>
    <xf numFmtId="0" fontId="5" fillId="0" borderId="5" xfId="0" applyFont="1" applyBorder="1" applyAlignment="1" applyProtection="1">
      <alignment horizontal="right"/>
    </xf>
    <xf numFmtId="0" fontId="5" fillId="0" borderId="6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right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30" xfId="0" applyBorder="1" applyAlignment="1" applyProtection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" fontId="0" fillId="0" borderId="26" xfId="0" applyNumberFormat="1" applyBorder="1" applyAlignment="1" applyProtection="1">
      <alignment horizontal="center" vertical="center" wrapText="1"/>
      <protection locked="0"/>
    </xf>
    <xf numFmtId="4" fontId="0" fillId="0" borderId="27" xfId="0" applyNumberFormat="1" applyBorder="1" applyAlignment="1" applyProtection="1">
      <alignment horizontal="center" vertical="center" wrapText="1"/>
      <protection locked="0"/>
    </xf>
    <xf numFmtId="4" fontId="0" fillId="0" borderId="28" xfId="0" applyNumberForma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" fontId="0" fillId="0" borderId="7" xfId="0" applyNumberFormat="1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0" fillId="0" borderId="16" xfId="0" applyNumberFormat="1" applyBorder="1" applyAlignment="1" applyProtection="1">
      <alignment horizontal="center" vertical="center" wrapText="1"/>
      <protection locked="0"/>
    </xf>
    <xf numFmtId="4" fontId="0" fillId="0" borderId="24" xfId="0" applyNumberFormat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4" fontId="0" fillId="0" borderId="25" xfId="0" applyNumberFormat="1" applyBorder="1" applyAlignment="1" applyProtection="1">
      <alignment horizontal="center" vertical="center" wrapText="1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topLeftCell="A72" zoomScaleNormal="100" workbookViewId="0">
      <selection sqref="A1:I96"/>
    </sheetView>
  </sheetViews>
  <sheetFormatPr defaultRowHeight="15" x14ac:dyDescent="0.25"/>
  <cols>
    <col min="1" max="1" width="6" customWidth="1"/>
    <col min="2" max="2" width="19" style="1" customWidth="1"/>
    <col min="3" max="3" width="10.5703125" style="1" bestFit="1" customWidth="1"/>
    <col min="4" max="4" width="11.7109375" style="50" customWidth="1"/>
    <col min="5" max="5" width="9.140625" style="1"/>
    <col min="6" max="6" width="9.140625" style="50"/>
    <col min="7" max="7" width="9.140625" style="1"/>
    <col min="8" max="8" width="9.140625" style="50"/>
    <col min="9" max="9" width="11.85546875" style="50" customWidth="1"/>
    <col min="10" max="12" width="9.140625" style="1"/>
  </cols>
  <sheetData>
    <row r="1" spans="1:12" x14ac:dyDescent="0.25">
      <c r="A1" s="90" t="s">
        <v>68</v>
      </c>
      <c r="B1" s="91"/>
      <c r="C1" s="91"/>
      <c r="D1" s="91"/>
      <c r="E1" s="91"/>
      <c r="F1" s="91"/>
      <c r="G1" s="91"/>
      <c r="H1" s="91"/>
      <c r="I1" s="92"/>
    </row>
    <row r="2" spans="1:12" ht="26.25" x14ac:dyDescent="0.25">
      <c r="A2" s="93" t="s">
        <v>69</v>
      </c>
      <c r="B2" s="94"/>
      <c r="C2" s="94"/>
      <c r="D2" s="94"/>
      <c r="E2" s="94"/>
      <c r="F2" s="94"/>
      <c r="G2" s="94"/>
      <c r="H2" s="94"/>
      <c r="I2" s="95"/>
    </row>
    <row r="3" spans="1:12" ht="18.75" x14ac:dyDescent="0.25">
      <c r="A3" s="96" t="s">
        <v>70</v>
      </c>
      <c r="B3" s="97"/>
      <c r="C3" s="97"/>
      <c r="D3" s="97"/>
      <c r="E3" s="97"/>
      <c r="F3" s="97"/>
      <c r="G3" s="97"/>
      <c r="H3" s="97"/>
      <c r="I3" s="98"/>
    </row>
    <row r="4" spans="1:12" ht="15.75" thickBot="1" x14ac:dyDescent="0.3">
      <c r="A4" s="99" t="s">
        <v>71</v>
      </c>
      <c r="B4" s="100"/>
      <c r="C4" s="100"/>
      <c r="D4" s="100"/>
      <c r="E4" s="100"/>
      <c r="F4" s="100"/>
      <c r="G4" s="100"/>
      <c r="H4" s="100"/>
      <c r="I4" s="101"/>
    </row>
    <row r="5" spans="1:12" ht="15.75" thickBot="1" x14ac:dyDescent="0.3">
      <c r="A5" s="104" t="s">
        <v>3</v>
      </c>
      <c r="B5" s="105"/>
      <c r="C5" s="105"/>
      <c r="D5" s="105"/>
      <c r="E5" s="105"/>
      <c r="F5" s="105"/>
      <c r="G5" s="105"/>
      <c r="H5" s="105"/>
      <c r="I5" s="106"/>
    </row>
    <row r="6" spans="1:12" s="77" customFormat="1" ht="15.75" thickBot="1" x14ac:dyDescent="0.3">
      <c r="A6" s="107" t="s">
        <v>4</v>
      </c>
      <c r="B6" s="108"/>
      <c r="C6" s="108"/>
      <c r="D6" s="108"/>
      <c r="E6" s="108"/>
      <c r="F6" s="108"/>
      <c r="G6" s="108"/>
      <c r="H6" s="108"/>
      <c r="I6" s="109"/>
    </row>
    <row r="7" spans="1:12" s="79" customFormat="1" ht="90.75" thickBot="1" x14ac:dyDescent="0.3">
      <c r="A7" s="7" t="s">
        <v>1</v>
      </c>
      <c r="B7" s="8" t="s">
        <v>0</v>
      </c>
      <c r="C7" s="9" t="s">
        <v>2</v>
      </c>
      <c r="D7" s="44" t="s">
        <v>5</v>
      </c>
      <c r="E7" s="9" t="s">
        <v>2</v>
      </c>
      <c r="F7" s="44" t="s">
        <v>5</v>
      </c>
      <c r="G7" s="9" t="s">
        <v>2</v>
      </c>
      <c r="H7" s="44" t="s">
        <v>5</v>
      </c>
      <c r="I7" s="57" t="s">
        <v>35</v>
      </c>
      <c r="J7" s="78"/>
      <c r="K7" s="78"/>
      <c r="L7" s="78"/>
    </row>
    <row r="8" spans="1:12" s="6" customFormat="1" ht="15.75" thickBot="1" x14ac:dyDescent="0.3">
      <c r="A8" s="10" t="s">
        <v>9</v>
      </c>
      <c r="B8" s="11" t="s">
        <v>10</v>
      </c>
      <c r="C8" s="11" t="s">
        <v>11</v>
      </c>
      <c r="D8" s="45" t="s">
        <v>12</v>
      </c>
      <c r="E8" s="11" t="s">
        <v>13</v>
      </c>
      <c r="F8" s="45" t="s">
        <v>14</v>
      </c>
      <c r="G8" s="11" t="s">
        <v>15</v>
      </c>
      <c r="H8" s="45" t="s">
        <v>16</v>
      </c>
      <c r="I8" s="58" t="s">
        <v>17</v>
      </c>
      <c r="J8" s="5"/>
      <c r="K8" s="5"/>
      <c r="L8" s="5"/>
    </row>
    <row r="9" spans="1:12" s="3" customFormat="1" ht="21" customHeight="1" thickBot="1" x14ac:dyDescent="0.3">
      <c r="A9" s="110" t="s">
        <v>18</v>
      </c>
      <c r="B9" s="111"/>
      <c r="C9" s="102" t="s">
        <v>6</v>
      </c>
      <c r="D9" s="103"/>
      <c r="E9" s="102" t="s">
        <v>7</v>
      </c>
      <c r="F9" s="103"/>
      <c r="G9" s="102" t="s">
        <v>8</v>
      </c>
      <c r="H9" s="103"/>
      <c r="I9" s="59"/>
      <c r="J9" s="2"/>
      <c r="K9" s="2"/>
      <c r="L9" s="2"/>
    </row>
    <row r="10" spans="1:12" s="6" customFormat="1" ht="30" x14ac:dyDescent="0.25">
      <c r="A10" s="14">
        <v>1</v>
      </c>
      <c r="B10" s="18" t="s">
        <v>19</v>
      </c>
      <c r="C10" s="15">
        <v>2000</v>
      </c>
      <c r="D10" s="74"/>
      <c r="E10" s="15">
        <v>1000</v>
      </c>
      <c r="F10" s="74"/>
      <c r="G10" s="15">
        <v>500</v>
      </c>
      <c r="H10" s="74"/>
      <c r="I10" s="46">
        <f t="shared" ref="I10:I15" si="0">C10*D10+E10*F10+G10*H10</f>
        <v>0</v>
      </c>
      <c r="J10" s="5"/>
      <c r="K10" s="5"/>
      <c r="L10" s="5"/>
    </row>
    <row r="11" spans="1:12" s="6" customFormat="1" ht="30" x14ac:dyDescent="0.25">
      <c r="A11" s="16">
        <v>2</v>
      </c>
      <c r="B11" s="19" t="s">
        <v>20</v>
      </c>
      <c r="C11" s="17">
        <v>700</v>
      </c>
      <c r="D11" s="75"/>
      <c r="E11" s="17">
        <v>500</v>
      </c>
      <c r="F11" s="75"/>
      <c r="G11" s="17">
        <v>100</v>
      </c>
      <c r="H11" s="75"/>
      <c r="I11" s="46">
        <f t="shared" si="0"/>
        <v>0</v>
      </c>
      <c r="J11" s="5"/>
      <c r="K11" s="5"/>
      <c r="L11" s="5"/>
    </row>
    <row r="12" spans="1:12" s="6" customFormat="1" ht="30" x14ac:dyDescent="0.25">
      <c r="A12" s="16">
        <v>3</v>
      </c>
      <c r="B12" s="19" t="s">
        <v>21</v>
      </c>
      <c r="C12" s="17">
        <v>1000</v>
      </c>
      <c r="D12" s="75"/>
      <c r="E12" s="17">
        <v>200</v>
      </c>
      <c r="F12" s="75"/>
      <c r="G12" s="17">
        <v>200</v>
      </c>
      <c r="H12" s="75"/>
      <c r="I12" s="46">
        <f t="shared" si="0"/>
        <v>0</v>
      </c>
      <c r="J12" s="5"/>
      <c r="K12" s="5"/>
      <c r="L12" s="5"/>
    </row>
    <row r="13" spans="1:12" s="6" customFormat="1" ht="30" x14ac:dyDescent="0.25">
      <c r="A13" s="16">
        <v>4</v>
      </c>
      <c r="B13" s="19" t="s">
        <v>22</v>
      </c>
      <c r="C13" s="17">
        <v>50</v>
      </c>
      <c r="D13" s="75"/>
      <c r="E13" s="17">
        <v>20</v>
      </c>
      <c r="F13" s="75"/>
      <c r="G13" s="17">
        <v>50</v>
      </c>
      <c r="H13" s="75"/>
      <c r="I13" s="46">
        <f t="shared" si="0"/>
        <v>0</v>
      </c>
      <c r="J13" s="5"/>
      <c r="K13" s="5"/>
      <c r="L13" s="5"/>
    </row>
    <row r="14" spans="1:12" s="6" customFormat="1" ht="30" x14ac:dyDescent="0.25">
      <c r="A14" s="16">
        <v>5</v>
      </c>
      <c r="B14" s="19" t="s">
        <v>66</v>
      </c>
      <c r="C14" s="17">
        <v>2500</v>
      </c>
      <c r="D14" s="75"/>
      <c r="E14" s="17">
        <v>1000</v>
      </c>
      <c r="F14" s="75"/>
      <c r="G14" s="17">
        <v>1000</v>
      </c>
      <c r="H14" s="75"/>
      <c r="I14" s="46">
        <f t="shared" si="0"/>
        <v>0</v>
      </c>
      <c r="J14" s="5"/>
      <c r="K14" s="5"/>
      <c r="L14" s="5"/>
    </row>
    <row r="15" spans="1:12" s="6" customFormat="1" ht="30.75" thickBot="1" x14ac:dyDescent="0.3">
      <c r="A15" s="35">
        <v>6</v>
      </c>
      <c r="B15" s="25" t="s">
        <v>23</v>
      </c>
      <c r="C15" s="17">
        <v>500</v>
      </c>
      <c r="D15" s="75"/>
      <c r="E15" s="17">
        <v>200</v>
      </c>
      <c r="F15" s="75"/>
      <c r="G15" s="17">
        <v>100</v>
      </c>
      <c r="H15" s="75"/>
      <c r="I15" s="46">
        <f t="shared" si="0"/>
        <v>0</v>
      </c>
      <c r="J15" s="5"/>
      <c r="K15" s="5"/>
      <c r="L15" s="5"/>
    </row>
    <row r="16" spans="1:12" ht="33.75" customHeight="1" thickBot="1" x14ac:dyDescent="0.3">
      <c r="A16" s="118" t="s">
        <v>24</v>
      </c>
      <c r="B16" s="119"/>
      <c r="C16" s="102" t="s">
        <v>6</v>
      </c>
      <c r="D16" s="103"/>
      <c r="E16" s="102" t="s">
        <v>7</v>
      </c>
      <c r="F16" s="103"/>
      <c r="G16" s="102" t="s">
        <v>8</v>
      </c>
      <c r="H16" s="103"/>
      <c r="I16" s="57"/>
    </row>
    <row r="17" spans="1:9" ht="30" x14ac:dyDescent="0.25">
      <c r="A17" s="36">
        <v>7</v>
      </c>
      <c r="B17" s="18" t="s">
        <v>66</v>
      </c>
      <c r="C17" s="15">
        <v>2500</v>
      </c>
      <c r="D17" s="74"/>
      <c r="E17" s="15">
        <v>1000</v>
      </c>
      <c r="F17" s="74"/>
      <c r="G17" s="15">
        <v>1000</v>
      </c>
      <c r="H17" s="74"/>
      <c r="I17" s="46">
        <f>C17*D17+E17*F17+G17*H17</f>
        <v>0</v>
      </c>
    </row>
    <row r="18" spans="1:9" ht="30.75" thickBot="1" x14ac:dyDescent="0.3">
      <c r="A18" s="20">
        <v>8</v>
      </c>
      <c r="B18" s="19" t="s">
        <v>23</v>
      </c>
      <c r="C18" s="17">
        <v>500</v>
      </c>
      <c r="D18" s="75"/>
      <c r="E18" s="17">
        <v>200</v>
      </c>
      <c r="F18" s="75"/>
      <c r="G18" s="17">
        <v>100</v>
      </c>
      <c r="H18" s="75"/>
      <c r="I18" s="47">
        <f>C18*D18+E18*F18+G18*H18</f>
        <v>0</v>
      </c>
    </row>
    <row r="19" spans="1:9" ht="15.75" customHeight="1" thickBot="1" x14ac:dyDescent="0.3">
      <c r="A19" s="110" t="s">
        <v>25</v>
      </c>
      <c r="B19" s="111"/>
      <c r="C19" s="102" t="s">
        <v>6</v>
      </c>
      <c r="D19" s="103"/>
      <c r="E19" s="102" t="s">
        <v>7</v>
      </c>
      <c r="F19" s="103"/>
      <c r="G19" s="102" t="s">
        <v>8</v>
      </c>
      <c r="H19" s="103"/>
      <c r="I19" s="59"/>
    </row>
    <row r="20" spans="1:9" ht="30" x14ac:dyDescent="0.25">
      <c r="A20" s="14">
        <v>9</v>
      </c>
      <c r="B20" s="18" t="s">
        <v>19</v>
      </c>
      <c r="C20" s="15">
        <v>5</v>
      </c>
      <c r="D20" s="74"/>
      <c r="E20" s="15">
        <v>10</v>
      </c>
      <c r="F20" s="74"/>
      <c r="G20" s="15">
        <v>10</v>
      </c>
      <c r="H20" s="74"/>
      <c r="I20" s="46">
        <f>C20*D20+E20*F20+G20*H20</f>
        <v>0</v>
      </c>
    </row>
    <row r="21" spans="1:9" ht="30" x14ac:dyDescent="0.25">
      <c r="A21" s="16">
        <v>10</v>
      </c>
      <c r="B21" s="19" t="s">
        <v>20</v>
      </c>
      <c r="C21" s="17">
        <v>5</v>
      </c>
      <c r="D21" s="75"/>
      <c r="E21" s="17">
        <v>10</v>
      </c>
      <c r="F21" s="75"/>
      <c r="G21" s="17">
        <v>10</v>
      </c>
      <c r="H21" s="75"/>
      <c r="I21" s="46">
        <f t="shared" ref="I21:I25" si="1">C21*D21+E21*F21+G21*H21</f>
        <v>0</v>
      </c>
    </row>
    <row r="22" spans="1:9" ht="30" x14ac:dyDescent="0.25">
      <c r="A22" s="16">
        <v>11</v>
      </c>
      <c r="B22" s="19" t="s">
        <v>21</v>
      </c>
      <c r="C22" s="17">
        <v>5</v>
      </c>
      <c r="D22" s="75"/>
      <c r="E22" s="17">
        <v>10</v>
      </c>
      <c r="F22" s="75"/>
      <c r="G22" s="17">
        <v>10</v>
      </c>
      <c r="H22" s="75"/>
      <c r="I22" s="46">
        <f t="shared" si="1"/>
        <v>0</v>
      </c>
    </row>
    <row r="23" spans="1:9" ht="30" x14ac:dyDescent="0.25">
      <c r="A23" s="16">
        <v>12</v>
      </c>
      <c r="B23" s="19" t="s">
        <v>22</v>
      </c>
      <c r="C23" s="17">
        <v>5</v>
      </c>
      <c r="D23" s="75"/>
      <c r="E23" s="17">
        <v>10</v>
      </c>
      <c r="F23" s="75"/>
      <c r="G23" s="17">
        <v>10</v>
      </c>
      <c r="H23" s="75"/>
      <c r="I23" s="46">
        <f t="shared" si="1"/>
        <v>0</v>
      </c>
    </row>
    <row r="24" spans="1:9" ht="30" x14ac:dyDescent="0.25">
      <c r="A24" s="16">
        <v>13</v>
      </c>
      <c r="B24" s="19" t="s">
        <v>66</v>
      </c>
      <c r="C24" s="17">
        <v>10</v>
      </c>
      <c r="D24" s="75"/>
      <c r="E24" s="17">
        <v>20</v>
      </c>
      <c r="F24" s="75"/>
      <c r="G24" s="17">
        <v>20</v>
      </c>
      <c r="H24" s="75"/>
      <c r="I24" s="46">
        <f t="shared" si="1"/>
        <v>0</v>
      </c>
    </row>
    <row r="25" spans="1:9" ht="30.75" thickBot="1" x14ac:dyDescent="0.3">
      <c r="A25" s="35">
        <v>14</v>
      </c>
      <c r="B25" s="25" t="s">
        <v>23</v>
      </c>
      <c r="C25" s="17">
        <v>10</v>
      </c>
      <c r="D25" s="75"/>
      <c r="E25" s="17">
        <v>20</v>
      </c>
      <c r="F25" s="75"/>
      <c r="G25" s="17">
        <v>20</v>
      </c>
      <c r="H25" s="75"/>
      <c r="I25" s="46">
        <f t="shared" si="1"/>
        <v>0</v>
      </c>
    </row>
    <row r="26" spans="1:9" ht="32.25" customHeight="1" thickBot="1" x14ac:dyDescent="0.3">
      <c r="A26" s="118" t="s">
        <v>26</v>
      </c>
      <c r="B26" s="119"/>
      <c r="C26" s="102" t="s">
        <v>6</v>
      </c>
      <c r="D26" s="103"/>
      <c r="E26" s="102" t="s">
        <v>7</v>
      </c>
      <c r="F26" s="103"/>
      <c r="G26" s="102" t="s">
        <v>8</v>
      </c>
      <c r="H26" s="103"/>
      <c r="I26" s="57"/>
    </row>
    <row r="27" spans="1:9" ht="30" x14ac:dyDescent="0.25">
      <c r="A27" s="36">
        <v>15</v>
      </c>
      <c r="B27" s="18" t="s">
        <v>66</v>
      </c>
      <c r="C27" s="15">
        <v>10</v>
      </c>
      <c r="D27" s="74"/>
      <c r="E27" s="15">
        <v>20</v>
      </c>
      <c r="F27" s="74"/>
      <c r="G27" s="15">
        <v>20</v>
      </c>
      <c r="H27" s="74"/>
      <c r="I27" s="46">
        <f>C27*D27+E27*F27+G27*H27</f>
        <v>0</v>
      </c>
    </row>
    <row r="28" spans="1:9" ht="30.75" thickBot="1" x14ac:dyDescent="0.3">
      <c r="A28" s="20">
        <v>16</v>
      </c>
      <c r="B28" s="19" t="s">
        <v>23</v>
      </c>
      <c r="C28" s="17">
        <v>10</v>
      </c>
      <c r="D28" s="75"/>
      <c r="E28" s="17">
        <v>20</v>
      </c>
      <c r="F28" s="75"/>
      <c r="G28" s="17">
        <v>20</v>
      </c>
      <c r="H28" s="75"/>
      <c r="I28" s="46">
        <f>C28*D28+E28*F28+G28*H28</f>
        <v>0</v>
      </c>
    </row>
    <row r="29" spans="1:9" ht="15.75" customHeight="1" thickBot="1" x14ac:dyDescent="0.3">
      <c r="A29" s="110" t="s">
        <v>27</v>
      </c>
      <c r="B29" s="111"/>
      <c r="C29" s="102" t="s">
        <v>6</v>
      </c>
      <c r="D29" s="103"/>
      <c r="E29" s="102" t="s">
        <v>7</v>
      </c>
      <c r="F29" s="103"/>
      <c r="G29" s="102" t="s">
        <v>8</v>
      </c>
      <c r="H29" s="103"/>
      <c r="I29" s="59"/>
    </row>
    <row r="30" spans="1:9" ht="30" x14ac:dyDescent="0.25">
      <c r="A30" s="14">
        <v>17</v>
      </c>
      <c r="B30" s="18" t="s">
        <v>19</v>
      </c>
      <c r="C30" s="15">
        <v>5</v>
      </c>
      <c r="D30" s="74"/>
      <c r="E30" s="15">
        <v>10</v>
      </c>
      <c r="F30" s="74"/>
      <c r="G30" s="15">
        <v>10</v>
      </c>
      <c r="H30" s="74"/>
      <c r="I30" s="46">
        <f>C30*D30+E30*F30+G30*H30</f>
        <v>0</v>
      </c>
    </row>
    <row r="31" spans="1:9" ht="30" x14ac:dyDescent="0.25">
      <c r="A31" s="16">
        <v>18</v>
      </c>
      <c r="B31" s="19" t="s">
        <v>20</v>
      </c>
      <c r="C31" s="17">
        <v>5</v>
      </c>
      <c r="D31" s="75"/>
      <c r="E31" s="17">
        <v>10</v>
      </c>
      <c r="F31" s="75"/>
      <c r="G31" s="17">
        <v>10</v>
      </c>
      <c r="H31" s="75"/>
      <c r="I31" s="46">
        <f t="shared" ref="I31:I35" si="2">C31*D31+E31*F31+G31*H31</f>
        <v>0</v>
      </c>
    </row>
    <row r="32" spans="1:9" ht="30" x14ac:dyDescent="0.25">
      <c r="A32" s="16">
        <v>19</v>
      </c>
      <c r="B32" s="19" t="s">
        <v>21</v>
      </c>
      <c r="C32" s="17">
        <v>5</v>
      </c>
      <c r="D32" s="75"/>
      <c r="E32" s="17">
        <v>10</v>
      </c>
      <c r="F32" s="75"/>
      <c r="G32" s="17">
        <v>10</v>
      </c>
      <c r="H32" s="75"/>
      <c r="I32" s="46">
        <f t="shared" si="2"/>
        <v>0</v>
      </c>
    </row>
    <row r="33" spans="1:12" ht="30" x14ac:dyDescent="0.25">
      <c r="A33" s="16">
        <v>20</v>
      </c>
      <c r="B33" s="19" t="s">
        <v>22</v>
      </c>
      <c r="C33" s="17">
        <v>5</v>
      </c>
      <c r="D33" s="75"/>
      <c r="E33" s="17">
        <v>10</v>
      </c>
      <c r="F33" s="75"/>
      <c r="G33" s="17">
        <v>10</v>
      </c>
      <c r="H33" s="75"/>
      <c r="I33" s="46">
        <f t="shared" si="2"/>
        <v>0</v>
      </c>
    </row>
    <row r="34" spans="1:12" ht="30" x14ac:dyDescent="0.25">
      <c r="A34" s="16">
        <v>21</v>
      </c>
      <c r="B34" s="19" t="s">
        <v>66</v>
      </c>
      <c r="C34" s="17">
        <v>5</v>
      </c>
      <c r="D34" s="75"/>
      <c r="E34" s="17">
        <v>10</v>
      </c>
      <c r="F34" s="75"/>
      <c r="G34" s="17">
        <v>10</v>
      </c>
      <c r="H34" s="75"/>
      <c r="I34" s="46">
        <f t="shared" si="2"/>
        <v>0</v>
      </c>
    </row>
    <row r="35" spans="1:12" ht="30.75" thickBot="1" x14ac:dyDescent="0.3">
      <c r="A35" s="35">
        <v>22</v>
      </c>
      <c r="B35" s="25" t="s">
        <v>23</v>
      </c>
      <c r="C35" s="17">
        <v>5</v>
      </c>
      <c r="D35" s="75"/>
      <c r="E35" s="17">
        <v>10</v>
      </c>
      <c r="F35" s="75"/>
      <c r="G35" s="17">
        <v>10</v>
      </c>
      <c r="H35" s="75"/>
      <c r="I35" s="46">
        <f t="shared" si="2"/>
        <v>0</v>
      </c>
    </row>
    <row r="36" spans="1:12" ht="33" customHeight="1" thickBot="1" x14ac:dyDescent="0.3">
      <c r="A36" s="118" t="s">
        <v>28</v>
      </c>
      <c r="B36" s="119"/>
      <c r="C36" s="102" t="s">
        <v>6</v>
      </c>
      <c r="D36" s="103"/>
      <c r="E36" s="102" t="s">
        <v>7</v>
      </c>
      <c r="F36" s="103"/>
      <c r="G36" s="102" t="s">
        <v>8</v>
      </c>
      <c r="H36" s="103"/>
      <c r="I36" s="57"/>
    </row>
    <row r="37" spans="1:12" ht="30" x14ac:dyDescent="0.25">
      <c r="A37" s="36">
        <v>23</v>
      </c>
      <c r="B37" s="18" t="s">
        <v>66</v>
      </c>
      <c r="C37" s="15">
        <v>5</v>
      </c>
      <c r="D37" s="74"/>
      <c r="E37" s="15">
        <v>10</v>
      </c>
      <c r="F37" s="74"/>
      <c r="G37" s="15">
        <v>10</v>
      </c>
      <c r="H37" s="74"/>
      <c r="I37" s="46">
        <f>C37*D37+E37*F37+G37*H37</f>
        <v>0</v>
      </c>
    </row>
    <row r="38" spans="1:12" ht="30.75" thickBot="1" x14ac:dyDescent="0.3">
      <c r="A38" s="24">
        <v>24</v>
      </c>
      <c r="B38" s="25" t="s">
        <v>23</v>
      </c>
      <c r="C38" s="34">
        <v>5</v>
      </c>
      <c r="D38" s="76"/>
      <c r="E38" s="34">
        <v>10</v>
      </c>
      <c r="F38" s="76"/>
      <c r="G38" s="34">
        <v>10</v>
      </c>
      <c r="H38" s="76"/>
      <c r="I38" s="47">
        <f>C38*D38+E38*F38+G38*H38</f>
        <v>0</v>
      </c>
    </row>
    <row r="39" spans="1:12" ht="15.75" thickBot="1" x14ac:dyDescent="0.3">
      <c r="A39" s="127" t="s">
        <v>58</v>
      </c>
      <c r="B39" s="128"/>
      <c r="C39" s="128"/>
      <c r="D39" s="128"/>
      <c r="E39" s="128"/>
      <c r="F39" s="128"/>
      <c r="G39" s="128"/>
      <c r="H39" s="129"/>
      <c r="I39" s="60">
        <f>SUM(I37:I38,I10:I15,I17:I18,I20:I25,I27:I28,I30:I35,I37:I38)</f>
        <v>0</v>
      </c>
    </row>
    <row r="40" spans="1:12" s="31" customFormat="1" ht="15.75" thickBot="1" x14ac:dyDescent="0.3">
      <c r="A40" s="29"/>
      <c r="B40" s="29"/>
      <c r="C40" s="29"/>
      <c r="D40" s="48"/>
      <c r="E40" s="29"/>
      <c r="F40" s="48"/>
      <c r="G40" s="29"/>
      <c r="H40" s="48"/>
      <c r="I40" s="61"/>
      <c r="J40" s="30"/>
      <c r="K40" s="30"/>
      <c r="L40" s="30"/>
    </row>
    <row r="41" spans="1:12" ht="15.75" thickBot="1" x14ac:dyDescent="0.3">
      <c r="A41" s="110" t="s">
        <v>32</v>
      </c>
      <c r="B41" s="120"/>
      <c r="C41" s="120"/>
      <c r="D41" s="120"/>
      <c r="E41" s="120"/>
      <c r="F41" s="120"/>
      <c r="G41" s="120"/>
      <c r="H41" s="120"/>
      <c r="I41" s="111"/>
    </row>
    <row r="42" spans="1:12" ht="15.75" thickBot="1" x14ac:dyDescent="0.3">
      <c r="A42" s="107" t="s">
        <v>29</v>
      </c>
      <c r="B42" s="108"/>
      <c r="C42" s="108"/>
      <c r="D42" s="108"/>
      <c r="E42" s="108"/>
      <c r="F42" s="108"/>
      <c r="G42" s="108"/>
      <c r="H42" s="108"/>
      <c r="I42" s="109"/>
    </row>
    <row r="43" spans="1:12" ht="75.75" thickBot="1" x14ac:dyDescent="0.3">
      <c r="A43" s="42" t="s">
        <v>33</v>
      </c>
      <c r="B43" s="43" t="s">
        <v>0</v>
      </c>
      <c r="C43" s="133" t="s">
        <v>2</v>
      </c>
      <c r="D43" s="134"/>
      <c r="E43" s="135"/>
      <c r="F43" s="112" t="s">
        <v>5</v>
      </c>
      <c r="G43" s="113"/>
      <c r="H43" s="114"/>
      <c r="I43" s="57" t="s">
        <v>67</v>
      </c>
    </row>
    <row r="44" spans="1:12" ht="15.75" thickBot="1" x14ac:dyDescent="0.3">
      <c r="A44" s="27" t="s">
        <v>9</v>
      </c>
      <c r="B44" s="28" t="s">
        <v>10</v>
      </c>
      <c r="C44" s="115" t="s">
        <v>11</v>
      </c>
      <c r="D44" s="116"/>
      <c r="E44" s="117"/>
      <c r="F44" s="110" t="s">
        <v>12</v>
      </c>
      <c r="G44" s="120"/>
      <c r="H44" s="111"/>
      <c r="I44" s="56" t="s">
        <v>13</v>
      </c>
    </row>
    <row r="45" spans="1:12" ht="27" customHeight="1" thickBot="1" x14ac:dyDescent="0.3">
      <c r="A45" s="110" t="s">
        <v>30</v>
      </c>
      <c r="B45" s="111"/>
      <c r="C45" s="40"/>
      <c r="D45" s="49"/>
      <c r="E45" s="41"/>
      <c r="F45" s="52"/>
      <c r="G45" s="8"/>
      <c r="H45" s="53"/>
      <c r="I45" s="57"/>
    </row>
    <row r="46" spans="1:12" ht="75" x14ac:dyDescent="0.25">
      <c r="A46" s="16">
        <v>1</v>
      </c>
      <c r="B46" s="19" t="s">
        <v>37</v>
      </c>
      <c r="C46" s="164">
        <v>2</v>
      </c>
      <c r="D46" s="165"/>
      <c r="E46" s="166"/>
      <c r="F46" s="167"/>
      <c r="G46" s="168"/>
      <c r="H46" s="169"/>
      <c r="I46" s="46">
        <f>C46*F46</f>
        <v>0</v>
      </c>
    </row>
    <row r="47" spans="1:12" ht="75" x14ac:dyDescent="0.25">
      <c r="A47" s="16">
        <v>2</v>
      </c>
      <c r="B47" s="19" t="s">
        <v>38</v>
      </c>
      <c r="C47" s="170">
        <v>2</v>
      </c>
      <c r="D47" s="171"/>
      <c r="E47" s="172"/>
      <c r="F47" s="173"/>
      <c r="G47" s="174"/>
      <c r="H47" s="175"/>
      <c r="I47" s="46">
        <f>C47*F47</f>
        <v>0</v>
      </c>
    </row>
    <row r="48" spans="1:12" ht="75" x14ac:dyDescent="0.25">
      <c r="A48" s="16">
        <v>3</v>
      </c>
      <c r="B48" s="19" t="s">
        <v>41</v>
      </c>
      <c r="C48" s="170">
        <v>5</v>
      </c>
      <c r="D48" s="171"/>
      <c r="E48" s="172"/>
      <c r="F48" s="173"/>
      <c r="G48" s="174"/>
      <c r="H48" s="175"/>
      <c r="I48" s="46">
        <f t="shared" ref="I48:I49" si="3">C48*F48</f>
        <v>0</v>
      </c>
    </row>
    <row r="49" spans="1:9" ht="75.75" thickBot="1" x14ac:dyDescent="0.3">
      <c r="A49" s="16">
        <v>4</v>
      </c>
      <c r="B49" s="19" t="s">
        <v>42</v>
      </c>
      <c r="C49" s="121">
        <v>5</v>
      </c>
      <c r="D49" s="122"/>
      <c r="E49" s="123"/>
      <c r="F49" s="124"/>
      <c r="G49" s="125"/>
      <c r="H49" s="126"/>
      <c r="I49" s="46">
        <f t="shared" si="3"/>
        <v>0</v>
      </c>
    </row>
    <row r="50" spans="1:9" ht="44.25" customHeight="1" thickBot="1" x14ac:dyDescent="0.3">
      <c r="A50" s="131" t="s">
        <v>45</v>
      </c>
      <c r="B50" s="132"/>
      <c r="C50" s="102"/>
      <c r="D50" s="130"/>
      <c r="E50" s="103"/>
      <c r="F50" s="102"/>
      <c r="G50" s="130"/>
      <c r="H50" s="103"/>
      <c r="I50" s="58"/>
    </row>
    <row r="51" spans="1:9" ht="45" x14ac:dyDescent="0.25">
      <c r="A51" s="20">
        <v>5</v>
      </c>
      <c r="B51" s="19" t="s">
        <v>43</v>
      </c>
      <c r="C51" s="164">
        <v>5</v>
      </c>
      <c r="D51" s="165"/>
      <c r="E51" s="166"/>
      <c r="F51" s="167"/>
      <c r="G51" s="168"/>
      <c r="H51" s="169"/>
      <c r="I51" s="46">
        <f>C51*F51</f>
        <v>0</v>
      </c>
    </row>
    <row r="52" spans="1:9" ht="45.75" thickBot="1" x14ac:dyDescent="0.3">
      <c r="A52" s="24">
        <v>6</v>
      </c>
      <c r="B52" s="25" t="s">
        <v>44</v>
      </c>
      <c r="C52" s="121">
        <v>5</v>
      </c>
      <c r="D52" s="122"/>
      <c r="E52" s="123"/>
      <c r="F52" s="124"/>
      <c r="G52" s="125"/>
      <c r="H52" s="126"/>
      <c r="I52" s="46">
        <f>C52*F52</f>
        <v>0</v>
      </c>
    </row>
    <row r="53" spans="1:9" ht="15.75" thickBot="1" x14ac:dyDescent="0.3">
      <c r="A53" s="138" t="s">
        <v>59</v>
      </c>
      <c r="B53" s="139"/>
      <c r="C53" s="139"/>
      <c r="D53" s="139"/>
      <c r="E53" s="139"/>
      <c r="F53" s="139"/>
      <c r="G53" s="139"/>
      <c r="H53" s="140"/>
      <c r="I53" s="62">
        <f>SUM(I46:I49,I51:I52)</f>
        <v>0</v>
      </c>
    </row>
    <row r="54" spans="1:9" ht="15.75" thickBot="1" x14ac:dyDescent="0.3"/>
    <row r="55" spans="1:9" ht="15.75" thickBot="1" x14ac:dyDescent="0.3">
      <c r="A55" s="110" t="s">
        <v>46</v>
      </c>
      <c r="B55" s="120"/>
      <c r="C55" s="120"/>
      <c r="D55" s="120"/>
      <c r="E55" s="120"/>
      <c r="F55" s="120"/>
      <c r="G55" s="120"/>
      <c r="H55" s="120"/>
      <c r="I55" s="111"/>
    </row>
    <row r="56" spans="1:9" ht="15.75" thickBot="1" x14ac:dyDescent="0.3">
      <c r="A56" s="107" t="s">
        <v>50</v>
      </c>
      <c r="B56" s="108"/>
      <c r="C56" s="108"/>
      <c r="D56" s="108"/>
      <c r="E56" s="108"/>
      <c r="F56" s="108"/>
      <c r="G56" s="108"/>
      <c r="H56" s="108"/>
      <c r="I56" s="109"/>
    </row>
    <row r="57" spans="1:9" ht="75.75" thickBot="1" x14ac:dyDescent="0.3">
      <c r="A57" s="26" t="s">
        <v>33</v>
      </c>
      <c r="B57" s="23" t="s">
        <v>0</v>
      </c>
      <c r="C57" s="110" t="s">
        <v>2</v>
      </c>
      <c r="D57" s="111"/>
      <c r="E57" s="9" t="s">
        <v>5</v>
      </c>
      <c r="F57" s="110" t="s">
        <v>2</v>
      </c>
      <c r="G57" s="111"/>
      <c r="H57" s="44" t="s">
        <v>5</v>
      </c>
      <c r="I57" s="57" t="s">
        <v>36</v>
      </c>
    </row>
    <row r="58" spans="1:9" ht="15.75" thickBot="1" x14ac:dyDescent="0.3">
      <c r="A58" s="27" t="s">
        <v>9</v>
      </c>
      <c r="B58" s="28" t="s">
        <v>10</v>
      </c>
      <c r="C58" s="115" t="s">
        <v>11</v>
      </c>
      <c r="D58" s="117"/>
      <c r="E58" s="28" t="s">
        <v>12</v>
      </c>
      <c r="F58" s="115" t="s">
        <v>13</v>
      </c>
      <c r="G58" s="116"/>
      <c r="H58" s="54" t="s">
        <v>14</v>
      </c>
      <c r="I58" s="56" t="s">
        <v>15</v>
      </c>
    </row>
    <row r="59" spans="1:9" ht="15.75" thickBot="1" x14ac:dyDescent="0.3">
      <c r="A59" s="110" t="s">
        <v>30</v>
      </c>
      <c r="B59" s="111"/>
      <c r="C59" s="102" t="s">
        <v>31</v>
      </c>
      <c r="D59" s="130"/>
      <c r="E59" s="103"/>
      <c r="F59" s="102" t="s">
        <v>34</v>
      </c>
      <c r="G59" s="130"/>
      <c r="H59" s="103"/>
      <c r="I59" s="57"/>
    </row>
    <row r="60" spans="1:9" ht="60" customHeight="1" x14ac:dyDescent="0.25">
      <c r="A60" s="14">
        <v>1</v>
      </c>
      <c r="B60" s="12" t="s">
        <v>48</v>
      </c>
      <c r="C60" s="141"/>
      <c r="D60" s="142"/>
      <c r="E60" s="46">
        <v>1</v>
      </c>
      <c r="F60" s="143"/>
      <c r="G60" s="144"/>
      <c r="H60" s="47">
        <v>1</v>
      </c>
      <c r="I60" s="46">
        <f>C60*E60+F60*H60</f>
        <v>0</v>
      </c>
    </row>
    <row r="61" spans="1:9" ht="53.25" customHeight="1" x14ac:dyDescent="0.25">
      <c r="A61" s="16">
        <v>2</v>
      </c>
      <c r="B61" s="13" t="s">
        <v>47</v>
      </c>
      <c r="C61" s="136"/>
      <c r="D61" s="137"/>
      <c r="E61" s="47">
        <v>1</v>
      </c>
      <c r="F61" s="136"/>
      <c r="G61" s="137"/>
      <c r="H61" s="47">
        <v>1</v>
      </c>
      <c r="I61" s="46">
        <f t="shared" ref="I61:I65" si="4">C61*E61+F61*H61</f>
        <v>0</v>
      </c>
    </row>
    <row r="62" spans="1:9" ht="45" x14ac:dyDescent="0.25">
      <c r="A62" s="16">
        <v>3</v>
      </c>
      <c r="B62" s="4" t="s">
        <v>49</v>
      </c>
      <c r="C62" s="136"/>
      <c r="D62" s="137"/>
      <c r="E62" s="47">
        <v>1</v>
      </c>
      <c r="F62" s="136"/>
      <c r="G62" s="137"/>
      <c r="H62" s="47">
        <v>1</v>
      </c>
      <c r="I62" s="46">
        <f t="shared" si="4"/>
        <v>0</v>
      </c>
    </row>
    <row r="63" spans="1:9" ht="30" x14ac:dyDescent="0.25">
      <c r="A63" s="16">
        <v>4</v>
      </c>
      <c r="B63" s="13" t="s">
        <v>51</v>
      </c>
      <c r="C63" s="136"/>
      <c r="D63" s="137"/>
      <c r="E63" s="47">
        <v>1</v>
      </c>
      <c r="F63" s="136"/>
      <c r="G63" s="137"/>
      <c r="H63" s="47">
        <v>1</v>
      </c>
      <c r="I63" s="46">
        <f t="shared" si="4"/>
        <v>0</v>
      </c>
    </row>
    <row r="64" spans="1:9" ht="30" x14ac:dyDescent="0.25">
      <c r="A64" s="16">
        <v>5</v>
      </c>
      <c r="B64" s="13" t="s">
        <v>52</v>
      </c>
      <c r="C64" s="136"/>
      <c r="D64" s="137"/>
      <c r="E64" s="47">
        <v>1</v>
      </c>
      <c r="F64" s="136"/>
      <c r="G64" s="137"/>
      <c r="H64" s="47">
        <v>1</v>
      </c>
      <c r="I64" s="46">
        <f t="shared" si="4"/>
        <v>0</v>
      </c>
    </row>
    <row r="65" spans="1:9" ht="30.75" thickBot="1" x14ac:dyDescent="0.3">
      <c r="A65" s="16">
        <v>6</v>
      </c>
      <c r="B65" s="4" t="s">
        <v>53</v>
      </c>
      <c r="C65" s="136"/>
      <c r="D65" s="137"/>
      <c r="E65" s="47">
        <v>1</v>
      </c>
      <c r="F65" s="136"/>
      <c r="G65" s="137"/>
      <c r="H65" s="47">
        <v>1</v>
      </c>
      <c r="I65" s="46">
        <f t="shared" si="4"/>
        <v>0</v>
      </c>
    </row>
    <row r="66" spans="1:9" ht="15.75" thickBot="1" x14ac:dyDescent="0.3">
      <c r="A66" s="138" t="s">
        <v>60</v>
      </c>
      <c r="B66" s="139"/>
      <c r="C66" s="139"/>
      <c r="D66" s="139"/>
      <c r="E66" s="139"/>
      <c r="F66" s="139"/>
      <c r="G66" s="139"/>
      <c r="H66" s="140"/>
      <c r="I66" s="60">
        <f>SUM(I60:I65)</f>
        <v>0</v>
      </c>
    </row>
    <row r="67" spans="1:9" x14ac:dyDescent="0.25">
      <c r="A67" s="33"/>
      <c r="B67" s="21"/>
      <c r="C67" s="22"/>
      <c r="D67" s="51"/>
      <c r="E67" s="21"/>
      <c r="F67" s="51"/>
      <c r="G67" s="22"/>
      <c r="H67" s="55"/>
      <c r="I67" s="55"/>
    </row>
    <row r="68" spans="1:9" ht="15.75" thickBot="1" x14ac:dyDescent="0.3"/>
    <row r="69" spans="1:9" ht="15.75" thickBot="1" x14ac:dyDescent="0.3">
      <c r="A69" s="110" t="s">
        <v>54</v>
      </c>
      <c r="B69" s="120"/>
      <c r="C69" s="120"/>
      <c r="D69" s="120"/>
      <c r="E69" s="120"/>
      <c r="F69" s="120"/>
      <c r="G69" s="120"/>
      <c r="H69" s="120"/>
      <c r="I69" s="111"/>
    </row>
    <row r="70" spans="1:9" ht="15.75" thickBot="1" x14ac:dyDescent="0.3">
      <c r="A70" s="107" t="s">
        <v>39</v>
      </c>
      <c r="B70" s="108"/>
      <c r="C70" s="108"/>
      <c r="D70" s="108"/>
      <c r="E70" s="108"/>
      <c r="F70" s="108"/>
      <c r="G70" s="108"/>
      <c r="H70" s="108"/>
      <c r="I70" s="109"/>
    </row>
    <row r="71" spans="1:9" ht="142.5" customHeight="1" thickBot="1" x14ac:dyDescent="0.3">
      <c r="A71" s="26" t="s">
        <v>1</v>
      </c>
      <c r="B71" s="37" t="s">
        <v>0</v>
      </c>
      <c r="C71" s="146" t="s">
        <v>55</v>
      </c>
      <c r="D71" s="155"/>
      <c r="E71" s="156" t="s">
        <v>56</v>
      </c>
      <c r="F71" s="157"/>
      <c r="G71" s="145" t="s">
        <v>57</v>
      </c>
      <c r="H71" s="145"/>
      <c r="I71" s="119"/>
    </row>
    <row r="72" spans="1:9" ht="22.5" customHeight="1" x14ac:dyDescent="0.25">
      <c r="A72" s="38" t="s">
        <v>9</v>
      </c>
      <c r="B72" s="39" t="s">
        <v>10</v>
      </c>
      <c r="C72" s="146" t="s">
        <v>11</v>
      </c>
      <c r="D72" s="147"/>
      <c r="E72" s="148" t="s">
        <v>12</v>
      </c>
      <c r="F72" s="149"/>
      <c r="G72" s="150" t="s">
        <v>13</v>
      </c>
      <c r="H72" s="151"/>
      <c r="I72" s="152"/>
    </row>
    <row r="73" spans="1:9" ht="142.5" thickBot="1" x14ac:dyDescent="0.3">
      <c r="A73" s="16">
        <v>1</v>
      </c>
      <c r="B73" s="32" t="s">
        <v>40</v>
      </c>
      <c r="C73" s="162">
        <v>24</v>
      </c>
      <c r="D73" s="162"/>
      <c r="E73" s="163"/>
      <c r="F73" s="163"/>
      <c r="G73" s="153">
        <f>C73*E73</f>
        <v>0</v>
      </c>
      <c r="H73" s="153"/>
      <c r="I73" s="154"/>
    </row>
    <row r="74" spans="1:9" ht="15.75" thickBot="1" x14ac:dyDescent="0.3">
      <c r="A74" s="138" t="s">
        <v>61</v>
      </c>
      <c r="B74" s="139"/>
      <c r="C74" s="139"/>
      <c r="D74" s="139"/>
      <c r="E74" s="139"/>
      <c r="F74" s="139"/>
      <c r="G74" s="139"/>
      <c r="H74" s="140"/>
      <c r="I74" s="60">
        <f>G73</f>
        <v>0</v>
      </c>
    </row>
    <row r="76" spans="1:9" ht="15.75" thickBot="1" x14ac:dyDescent="0.3">
      <c r="A76" s="161" t="s">
        <v>63</v>
      </c>
      <c r="B76" s="161"/>
      <c r="C76" s="161"/>
      <c r="D76" s="161"/>
      <c r="E76" s="161"/>
      <c r="F76" s="161"/>
      <c r="G76" s="161"/>
      <c r="H76" s="161"/>
      <c r="I76" s="161"/>
    </row>
    <row r="77" spans="1:9" ht="15.75" thickBot="1" x14ac:dyDescent="0.3">
      <c r="A77" s="158" t="s">
        <v>62</v>
      </c>
      <c r="B77" s="159"/>
      <c r="C77" s="159"/>
      <c r="D77" s="159"/>
      <c r="E77" s="159"/>
      <c r="F77" s="159"/>
      <c r="G77" s="159"/>
      <c r="H77" s="160"/>
      <c r="I77" s="63">
        <f>I39+I53+I66+I74</f>
        <v>0</v>
      </c>
    </row>
    <row r="78" spans="1:9" ht="15.75" x14ac:dyDescent="0.25">
      <c r="A78" s="64"/>
      <c r="B78" s="65"/>
      <c r="C78" s="65"/>
      <c r="D78" s="65"/>
      <c r="E78" s="65"/>
      <c r="F78" s="65"/>
      <c r="G78" s="65"/>
      <c r="H78" s="65"/>
      <c r="I78" s="66"/>
    </row>
    <row r="79" spans="1:9" ht="15.75" x14ac:dyDescent="0.25">
      <c r="A79" s="67"/>
      <c r="B79" s="68"/>
      <c r="C79" s="68"/>
      <c r="D79" s="68"/>
      <c r="E79" s="68"/>
      <c r="F79" s="68"/>
      <c r="G79" s="68"/>
      <c r="H79" s="68"/>
      <c r="I79" s="69"/>
    </row>
    <row r="80" spans="1:9" ht="20.25" x14ac:dyDescent="0.25">
      <c r="A80" s="70"/>
      <c r="B80" s="71"/>
      <c r="C80" s="71"/>
      <c r="D80" s="71"/>
      <c r="E80" s="71"/>
      <c r="F80" s="71"/>
      <c r="G80" s="71"/>
      <c r="H80" s="71"/>
      <c r="I80" s="72"/>
    </row>
    <row r="81" spans="1:9" ht="15.75" x14ac:dyDescent="0.25">
      <c r="A81" s="64"/>
      <c r="B81" s="65"/>
      <c r="C81" s="65"/>
      <c r="D81" s="65"/>
      <c r="E81" s="65"/>
      <c r="F81" s="65"/>
      <c r="G81" s="65"/>
      <c r="H81" s="65"/>
      <c r="I81" s="66"/>
    </row>
    <row r="82" spans="1:9" ht="15.75" x14ac:dyDescent="0.25">
      <c r="A82" s="86"/>
      <c r="B82" s="87"/>
      <c r="C82" s="87"/>
      <c r="D82" s="87"/>
      <c r="E82" s="87"/>
      <c r="F82" s="87"/>
      <c r="G82" s="87"/>
      <c r="H82" s="87"/>
      <c r="I82" s="88"/>
    </row>
    <row r="83" spans="1:9" x14ac:dyDescent="0.25">
      <c r="A83" s="73"/>
      <c r="B83" s="68"/>
      <c r="C83" s="68"/>
      <c r="D83" s="68"/>
      <c r="E83" s="68"/>
      <c r="F83" s="68"/>
      <c r="G83" s="68"/>
      <c r="H83" s="68"/>
      <c r="I83" s="69"/>
    </row>
    <row r="84" spans="1:9" x14ac:dyDescent="0.25">
      <c r="A84" s="73"/>
      <c r="B84" s="68"/>
      <c r="C84" s="68"/>
      <c r="D84" s="68"/>
      <c r="E84" s="68"/>
      <c r="F84" s="68"/>
      <c r="G84" s="68"/>
      <c r="H84" s="68"/>
      <c r="I84" s="69"/>
    </row>
    <row r="85" spans="1:9" x14ac:dyDescent="0.25">
      <c r="A85" s="73"/>
      <c r="B85" s="68"/>
      <c r="C85" s="68"/>
      <c r="D85" s="68"/>
      <c r="E85" s="68"/>
      <c r="F85" s="68"/>
      <c r="G85" s="68"/>
      <c r="H85" s="68"/>
      <c r="I85" s="69"/>
    </row>
    <row r="86" spans="1:9" ht="15" customHeight="1" x14ac:dyDescent="0.25">
      <c r="A86" s="80" t="s">
        <v>72</v>
      </c>
      <c r="B86" s="81"/>
      <c r="C86" s="81"/>
      <c r="D86" s="81"/>
      <c r="E86" s="81"/>
      <c r="F86" s="81"/>
      <c r="G86" s="81"/>
      <c r="H86" s="81"/>
      <c r="I86" s="82"/>
    </row>
    <row r="87" spans="1:9" x14ac:dyDescent="0.25">
      <c r="A87" s="80"/>
      <c r="B87" s="81"/>
      <c r="C87" s="81"/>
      <c r="D87" s="81"/>
      <c r="E87" s="81"/>
      <c r="F87" s="81"/>
      <c r="G87" s="81"/>
      <c r="H87" s="81"/>
      <c r="I87" s="82"/>
    </row>
    <row r="88" spans="1:9" x14ac:dyDescent="0.25">
      <c r="A88" s="80"/>
      <c r="B88" s="81"/>
      <c r="C88" s="81"/>
      <c r="D88" s="81"/>
      <c r="E88" s="81"/>
      <c r="F88" s="81"/>
      <c r="G88" s="81"/>
      <c r="H88" s="81"/>
      <c r="I88" s="82"/>
    </row>
    <row r="89" spans="1:9" x14ac:dyDescent="0.25">
      <c r="A89" s="80"/>
      <c r="B89" s="81"/>
      <c r="C89" s="81"/>
      <c r="D89" s="81"/>
      <c r="E89" s="81"/>
      <c r="F89" s="81"/>
      <c r="G89" s="81"/>
      <c r="H89" s="81"/>
      <c r="I89" s="82"/>
    </row>
    <row r="90" spans="1:9" x14ac:dyDescent="0.25">
      <c r="A90" s="80"/>
      <c r="B90" s="81"/>
      <c r="C90" s="81"/>
      <c r="D90" s="81"/>
      <c r="E90" s="81"/>
      <c r="F90" s="81"/>
      <c r="G90" s="81"/>
      <c r="H90" s="81"/>
      <c r="I90" s="82"/>
    </row>
    <row r="91" spans="1:9" x14ac:dyDescent="0.25">
      <c r="A91" s="80"/>
      <c r="B91" s="81"/>
      <c r="C91" s="81"/>
      <c r="D91" s="81"/>
      <c r="E91" s="81"/>
      <c r="F91" s="81"/>
      <c r="G91" s="81"/>
      <c r="H91" s="81"/>
      <c r="I91" s="82"/>
    </row>
    <row r="92" spans="1:9" ht="15.75" thickBot="1" x14ac:dyDescent="0.3">
      <c r="A92" s="83"/>
      <c r="B92" s="84"/>
      <c r="C92" s="84"/>
      <c r="D92" s="84"/>
      <c r="E92" s="84"/>
      <c r="F92" s="84"/>
      <c r="G92" s="84"/>
      <c r="H92" s="84"/>
      <c r="I92" s="85"/>
    </row>
    <row r="95" spans="1:9" x14ac:dyDescent="0.25">
      <c r="A95" t="s">
        <v>73</v>
      </c>
    </row>
    <row r="96" spans="1:9" ht="27" customHeight="1" x14ac:dyDescent="0.25">
      <c r="A96" s="89" t="s">
        <v>64</v>
      </c>
      <c r="B96" s="89"/>
      <c r="C96" s="89"/>
      <c r="D96" s="89"/>
      <c r="E96" s="89"/>
      <c r="F96" s="89"/>
      <c r="G96" s="89"/>
      <c r="H96" s="89"/>
      <c r="I96" s="89"/>
    </row>
  </sheetData>
  <sheetProtection password="DD69" sheet="1" objects="1" scenarios="1"/>
  <mergeCells count="93">
    <mergeCell ref="C48:E48"/>
    <mergeCell ref="F48:H48"/>
    <mergeCell ref="C49:E49"/>
    <mergeCell ref="F49:H49"/>
    <mergeCell ref="C51:E51"/>
    <mergeCell ref="F51:H51"/>
    <mergeCell ref="F44:H44"/>
    <mergeCell ref="C46:E46"/>
    <mergeCell ref="F46:H46"/>
    <mergeCell ref="C47:E47"/>
    <mergeCell ref="F47:H47"/>
    <mergeCell ref="A74:H74"/>
    <mergeCell ref="A77:H77"/>
    <mergeCell ref="A76:I76"/>
    <mergeCell ref="C73:D73"/>
    <mergeCell ref="E73:F73"/>
    <mergeCell ref="G71:I71"/>
    <mergeCell ref="C72:D72"/>
    <mergeCell ref="E72:F72"/>
    <mergeCell ref="G72:I72"/>
    <mergeCell ref="G73:I73"/>
    <mergeCell ref="C71:D71"/>
    <mergeCell ref="E71:F71"/>
    <mergeCell ref="F63:G63"/>
    <mergeCell ref="F64:G64"/>
    <mergeCell ref="F65:G65"/>
    <mergeCell ref="A69:I69"/>
    <mergeCell ref="A70:I70"/>
    <mergeCell ref="A66:H66"/>
    <mergeCell ref="C63:D63"/>
    <mergeCell ref="C64:D64"/>
    <mergeCell ref="C65:D65"/>
    <mergeCell ref="F62:G62"/>
    <mergeCell ref="A53:H53"/>
    <mergeCell ref="C60:D60"/>
    <mergeCell ref="C61:D61"/>
    <mergeCell ref="C62:D62"/>
    <mergeCell ref="A56:I56"/>
    <mergeCell ref="C57:D57"/>
    <mergeCell ref="F57:G57"/>
    <mergeCell ref="C58:D58"/>
    <mergeCell ref="F58:G58"/>
    <mergeCell ref="A59:B59"/>
    <mergeCell ref="C59:E59"/>
    <mergeCell ref="F59:H59"/>
    <mergeCell ref="F60:G60"/>
    <mergeCell ref="F61:G61"/>
    <mergeCell ref="A55:I55"/>
    <mergeCell ref="C52:E52"/>
    <mergeCell ref="F52:H52"/>
    <mergeCell ref="G19:H19"/>
    <mergeCell ref="G16:H16"/>
    <mergeCell ref="A39:H39"/>
    <mergeCell ref="G36:H36"/>
    <mergeCell ref="C50:E50"/>
    <mergeCell ref="G29:H29"/>
    <mergeCell ref="G26:H26"/>
    <mergeCell ref="A50:B50"/>
    <mergeCell ref="A45:B45"/>
    <mergeCell ref="A36:B36"/>
    <mergeCell ref="C36:D36"/>
    <mergeCell ref="E36:F36"/>
    <mergeCell ref="F50:H50"/>
    <mergeCell ref="C43:E43"/>
    <mergeCell ref="A42:I42"/>
    <mergeCell ref="A41:I41"/>
    <mergeCell ref="A26:B26"/>
    <mergeCell ref="C26:D26"/>
    <mergeCell ref="E26:F26"/>
    <mergeCell ref="A29:B29"/>
    <mergeCell ref="C29:D29"/>
    <mergeCell ref="E29:F29"/>
    <mergeCell ref="C16:D16"/>
    <mergeCell ref="E16:F16"/>
    <mergeCell ref="A19:B19"/>
    <mergeCell ref="C19:D19"/>
    <mergeCell ref="E19:F19"/>
    <mergeCell ref="A86:I92"/>
    <mergeCell ref="A82:I82"/>
    <mergeCell ref="A96:I96"/>
    <mergeCell ref="A1:I1"/>
    <mergeCell ref="A2:I2"/>
    <mergeCell ref="A3:I3"/>
    <mergeCell ref="A4:I4"/>
    <mergeCell ref="C9:D9"/>
    <mergeCell ref="E9:F9"/>
    <mergeCell ref="G9:H9"/>
    <mergeCell ref="A5:I5"/>
    <mergeCell ref="A6:I6"/>
    <mergeCell ref="A9:B9"/>
    <mergeCell ref="F43:H43"/>
    <mergeCell ref="C44:E44"/>
    <mergeCell ref="A16:B16"/>
  </mergeCell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sqref="A1:XFD2"/>
    </sheetView>
  </sheetViews>
  <sheetFormatPr defaultRowHeight="15" x14ac:dyDescent="0.25"/>
  <sheetData>
    <row r="1" spans="1:12" x14ac:dyDescent="0.25">
      <c r="A1" t="s">
        <v>65</v>
      </c>
      <c r="B1" s="1"/>
      <c r="C1" s="1"/>
      <c r="D1" s="50"/>
      <c r="E1" s="1"/>
      <c r="F1" s="50"/>
      <c r="G1" s="1"/>
      <c r="H1" s="50"/>
      <c r="I1" s="50"/>
      <c r="J1" s="1"/>
      <c r="K1" s="1"/>
      <c r="L1" s="1"/>
    </row>
    <row r="2" spans="1:12" x14ac:dyDescent="0.25">
      <c r="A2" t="s">
        <v>64</v>
      </c>
      <c r="B2" s="1"/>
      <c r="C2" s="1"/>
      <c r="D2" s="50"/>
      <c r="E2" s="1"/>
      <c r="F2" s="50"/>
      <c r="G2" s="1"/>
      <c r="H2" s="50"/>
      <c r="I2" s="50"/>
      <c r="J2" s="1"/>
      <c r="K2" s="1"/>
      <c r="L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Mychałyk</dc:creator>
  <cp:lastModifiedBy>Alicja Pilarczyk</cp:lastModifiedBy>
  <cp:lastPrinted>2020-03-12T12:47:04Z</cp:lastPrinted>
  <dcterms:created xsi:type="dcterms:W3CDTF">2020-03-06T07:10:14Z</dcterms:created>
  <dcterms:modified xsi:type="dcterms:W3CDTF">2020-03-12T12:48:13Z</dcterms:modified>
</cp:coreProperties>
</file>